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cd3e79ddd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Pricing" sheetId="1" r:id="R1f41c8c811f04807"/>
    <x:sheet xmlns:r="http://schemas.openxmlformats.org/officeDocument/2006/relationships" name="Guide" sheetId="2" r:id="R60272cdb80a144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[Red]($#,##0.00);-"/>
    <x:numFmt numFmtId="201" formatCode="0.0%;[Red](0.0%);-"/>
    <x:numFmt numFmtId="202" formatCode="0.00"/>
    <x:numFmt numFmtId="203" formatCode="0.0%"/>
  </x:numFmts>
  <x:fonts count="10">
    <x:font>
      <x:sz val="11"/>
      <x:name val="Carlito"/>
    </x:font>
    <x:font>
      <x:sz val="10"/>
      <x:color rgb="FF122923"/>
      <x:name val="Arial"/>
    </x:font>
    <x:font>
      <x:b/>
      <x:sz val="16"/>
      <x:color rgb="FF122923"/>
      <x:name val="Arial"/>
    </x:font>
    <x:font>
      <x:i/>
      <x:sz val="10"/>
      <x:color rgb="FF5C6F68"/>
      <x:name val="Arial"/>
    </x:font>
    <x:font>
      <x:b/>
      <x:sz val="10"/>
      <x:color rgb="FFFFFFFF"/>
      <x:name val="Arial"/>
    </x:font>
    <x:font>
      <x:sz val="10"/>
      <x:color rgb="FF1C5DA8"/>
      <x:name val="Arial"/>
    </x:font>
    <x:font>
      <x:b/>
      <x:sz val="11"/>
      <x:color rgb="FF122923"/>
      <x:name val="Arial"/>
    </x:font>
    <x:font>
      <x:b/>
      <x:sz val="10"/>
      <x:color rgb="FF122923"/>
      <x:name val="Arial"/>
    </x:font>
    <x:font>
      <x:sz val="10"/>
      <x:color rgb="FF4D625A"/>
      <x:name val="Arial"/>
    </x:font>
    <x:font>
      <x:i/>
      <x:sz val="10"/>
      <x:color rgb="FF6A4B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2923"/>
      </x:patternFill>
    </x:fill>
    <x:fill>
      <x:patternFill patternType="solid">
        <x:fgColor rgb="FFFFF2BF"/>
      </x:patternFill>
    </x:fill>
    <x:fill>
      <x:patternFill patternType="solid">
        <x:fgColor rgb="FFD5F7E9"/>
      </x:patternFill>
    </x:fill>
  </x:fills>
  <x:borders count="22">
    <x:border/>
    <x:border>
      <x:left style="thin">
        <x:color rgb="FF122923"/>
      </x:left>
      <x:top style="thin">
        <x:color rgb="FF122923"/>
      </x:top>
      <x:bottom style="thin">
        <x:color rgb="FF122923"/>
      </x:bottom>
    </x:border>
    <x:border>
      <x:top style="thin">
        <x:color rgb="FF122923"/>
      </x:top>
      <x:bottom style="thin">
        <x:color rgb="FF122923"/>
      </x:bottom>
    </x:border>
    <x:border>
      <x:right style="thin">
        <x:color rgb="FF122923"/>
      </x:right>
      <x:top style="thin">
        <x:color rgb="FF122923"/>
      </x:top>
      <x:bottom style="thin">
        <x:color rgb="FF122923"/>
      </x:bottom>
    </x:border>
    <x:border>
      <x:right style="thin">
        <x:color rgb="FFD6DED8"/>
      </x:right>
      <x:bottom style="thin">
        <x:color rgb="FFD6DED8"/>
      </x:bottom>
    </x:border>
    <x:border>
      <x:left style="thin">
        <x:color rgb="FFD6DED8"/>
      </x:left>
      <x:right style="thin">
        <x:color rgb="FFD6DED8"/>
      </x:right>
      <x:bottom style="thin">
        <x:color rgb="FFD6DED8"/>
      </x:bottom>
    </x:border>
    <x:border>
      <x:left style="thin">
        <x:color rgb="FFD6DED8"/>
      </x:left>
      <x:bottom style="thin">
        <x:color rgb="FFD6DED8"/>
      </x:bottom>
    </x:border>
    <x:border>
      <x:right style="thin">
        <x:color rgb="FFD6DED8"/>
      </x:right>
      <x:top style="thin">
        <x:color rgb="FFD6DED8"/>
      </x:top>
      <x:bottom style="thin">
        <x:color rgb="FFD6DED8"/>
      </x:bottom>
    </x:border>
    <x:border>
      <x:left style="thin">
        <x:color rgb="FFD6DED8"/>
      </x:left>
      <x:right style="thin">
        <x:color rgb="FFD6DED8"/>
      </x:right>
      <x:top style="thin">
        <x:color rgb="FFD6DED8"/>
      </x:top>
      <x:bottom style="thin">
        <x:color rgb="FFD6DED8"/>
      </x:bottom>
    </x:border>
    <x:border>
      <x:left style="thin">
        <x:color rgb="FFD6DED8"/>
      </x:left>
      <x:top style="thin">
        <x:color rgb="FFD6DED8"/>
      </x:top>
      <x:bottom style="thin">
        <x:color rgb="FFD6DED8"/>
      </x:bottom>
    </x:border>
    <x:border>
      <x:right style="thin">
        <x:color rgb="FFD6DED8"/>
      </x:right>
      <x:top style="thin">
        <x:color rgb="FFD6DED8"/>
      </x:top>
    </x:border>
    <x:border>
      <x:left style="thin">
        <x:color rgb="FFD6DED8"/>
      </x:left>
      <x:right style="thin">
        <x:color rgb="FFD6DED8"/>
      </x:right>
      <x:top style="thin">
        <x:color rgb="FFD6DED8"/>
      </x:top>
    </x:border>
    <x:border>
      <x:left style="thin">
        <x:color rgb="FFD6DED8"/>
      </x:left>
      <x:top style="thin">
        <x:color rgb="FFD6DED8"/>
      </x:top>
    </x:border>
    <x:border>
      <x:right style="thin">
        <x:color rgb="FFE2E8E3"/>
      </x:right>
      <x:bottom style="thin">
        <x:color rgb="FFE2E8E3"/>
      </x:bottom>
    </x:border>
    <x:border>
      <x:left style="thin">
        <x:color rgb="FFE2E8E3"/>
      </x:left>
      <x:right style="thin">
        <x:color rgb="FFE2E8E3"/>
      </x:right>
      <x:bottom style="thin">
        <x:color rgb="FFE2E8E3"/>
      </x:bottom>
    </x:border>
    <x:border>
      <x:left style="thin">
        <x:color rgb="FFE2E8E3"/>
      </x:left>
      <x:bottom style="thin">
        <x:color rgb="FFE2E8E3"/>
      </x:bottom>
    </x:border>
    <x:border>
      <x:right style="thin">
        <x:color rgb="FFE2E8E3"/>
      </x:right>
      <x:top style="thin">
        <x:color rgb="FFE2E8E3"/>
      </x:top>
      <x:bottom style="thin">
        <x:color rgb="FFE2E8E3"/>
      </x:bottom>
    </x:border>
    <x:border>
      <x:left style="thin">
        <x:color rgb="FFE2E8E3"/>
      </x:left>
      <x:right style="thin">
        <x:color rgb="FFE2E8E3"/>
      </x:right>
      <x:top style="thin">
        <x:color rgb="FFE2E8E3"/>
      </x:top>
      <x:bottom style="thin">
        <x:color rgb="FFE2E8E3"/>
      </x:bottom>
    </x:border>
    <x:border>
      <x:left style="thin">
        <x:color rgb="FFE2E8E3"/>
      </x:left>
      <x:top style="thin">
        <x:color rgb="FFE2E8E3"/>
      </x:top>
      <x:bottom style="thin">
        <x:color rgb="FFE2E8E3"/>
      </x:bottom>
    </x:border>
    <x:border>
      <x:right style="thin">
        <x:color rgb="FFE2E8E3"/>
      </x:right>
      <x:top style="thin">
        <x:color rgb="FFE2E8E3"/>
      </x:top>
    </x:border>
    <x:border>
      <x:left style="thin">
        <x:color rgb="FFE2E8E3"/>
      </x:left>
      <x:right style="thin">
        <x:color rgb="FFE2E8E3"/>
      </x:right>
      <x:top style="thin">
        <x:color rgb="FFE2E8E3"/>
      </x:top>
    </x:border>
    <x:border>
      <x:left style="thin">
        <x:color rgb="FFE2E8E3"/>
      </x:left>
      <x:top style="thin">
        <x:color rgb="FFE2E8E3"/>
      </x:top>
    </x:border>
  </x:borders>
  <x:cellStyleXfs count="1">
    <x:xf numFmtId="0" fontId="0" fillId="0" borderId="0"/>
  </x:cellStyleXfs>
  <x:cellXfs count="9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6" fillId="4" borderId="5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6" fillId="4" borderId="11" xfId="0" applyNumberFormat="1" applyFont="1" applyFill="1" applyBorder="1" applyAlignment="1">
      <x:alignment vertical="center"/>
    </x:xf>
    <x:xf numFmtId="0" fontId="6" fillId="4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5" fillId="3" borderId="14" xfId="0" applyNumberFormat="1" applyFont="1" applyFill="1" applyBorder="1" applyAlignment="1">
      <x:alignment vertical="center"/>
    </x:xf>
    <x:xf numFmtId="0" fontId="5" fillId="3" borderId="15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5" fillId="3" borderId="17" xfId="0" applyNumberFormat="1" applyFont="1" applyFill="1" applyBorder="1" applyAlignment="1">
      <x:alignment vertical="center"/>
    </x:xf>
    <x:xf numFmtId="0" fontId="5" fillId="3" borderId="18" xfId="0" applyNumberFormat="1" applyFont="1" applyFill="1" applyBorder="1" applyAlignment="1">
      <x:alignment vertical="center"/>
    </x:xf>
    <x:xf numFmtId="0" fontId="1" fillId="0" borderId="19" xfId="0" applyNumberFormat="1" applyFont="1" applyFill="1" applyBorder="1" applyAlignment="1">
      <x:alignment vertical="center"/>
    </x:xf>
    <x:xf numFmtId="0" fontId="5" fillId="3" borderId="20" xfId="0" applyNumberFormat="1" applyFont="1" applyFill="1" applyBorder="1" applyAlignment="1">
      <x:alignment vertical="center"/>
    </x:xf>
    <x:xf numFmtId="0" fontId="5" fillId="3" borderId="21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0" fontId="1" fillId="0" borderId="17" xfId="0" applyNumberFormat="1" applyFont="1" applyFill="1" applyBorder="1" applyAlignment="1">
      <x:alignment vertical="center"/>
    </x:xf>
    <x:xf numFmtId="0" fontId="1" fillId="0" borderId="18" xfId="0" applyNumberFormat="1" applyFont="1" applyFill="1" applyBorder="1" applyAlignment="1">
      <x:alignment vertical="center"/>
    </x:xf>
    <x:xf numFmtId="0" fontId="1" fillId="0" borderId="20" xfId="0" applyNumberFormat="1" applyFont="1" applyFill="1" applyBorder="1" applyAlignment="1">
      <x:alignment vertical="center"/>
    </x:xf>
    <x:xf numFmtId="0" fontId="1" fillId="0" borderId="21" xfId="0" applyNumberFormat="1" applyFont="1" applyFill="1" applyBorder="1" applyAlignment="1">
      <x:alignment vertical="center"/>
    </x:xf>
    <x:xf numFmtId="0" fontId="7" fillId="0" borderId="4" xfId="0" applyNumberFormat="1" applyFont="1" applyFill="1" applyBorder="1" applyAlignment="1">
      <x:alignment vertical="center"/>
    </x:xf>
    <x:xf numFmtId="0" fontId="7" fillId="0" borderId="7" xfId="0" applyNumberFormat="1" applyFont="1" applyFill="1" applyBorder="1" applyAlignment="1">
      <x:alignment vertical="center"/>
    </x:xf>
    <x:xf numFmtId="0" fontId="7" fillId="0" borderId="10" xfId="0" applyNumberFormat="1" applyFont="1" applyFill="1" applyBorder="1" applyAlignment="1">
      <x:alignment vertical="center"/>
    </x:xf>
    <x:xf numFmtId="0" fontId="8" fillId="0" borderId="13" xfId="0" applyNumberFormat="1" applyFont="1" applyFill="1" applyBorder="1" applyAlignment="1">
      <x:alignment vertical="center"/>
    </x:xf>
    <x:xf numFmtId="0" fontId="8" fillId="0" borderId="16" xfId="0" applyNumberFormat="1" applyFont="1" applyFill="1" applyBorder="1" applyAlignment="1">
      <x:alignment vertical="center"/>
    </x:xf>
    <x:xf numFmtId="0" fontId="8" fillId="0" borderId="19" xfId="0" applyNumberFormat="1" applyFont="1" applyFill="1" applyBorder="1" applyAlignment="1">
      <x:alignment vertical="center"/>
    </x:xf>
    <x:xf numFmtId="200" fontId="6" fillId="4" borderId="5" xfId="0" applyNumberFormat="1" applyFont="1" applyFill="1" applyBorder="1" applyAlignment="1">
      <x:alignment vertical="center"/>
    </x:xf>
    <x:xf numFmtId="200" fontId="6" fillId="4" borderId="6" xfId="0" applyNumberFormat="1" applyFont="1" applyFill="1" applyBorder="1" applyAlignment="1">
      <x:alignment vertical="center"/>
    </x:xf>
    <x:xf numFmtId="200" fontId="6" fillId="4" borderId="8" xfId="0" applyNumberFormat="1" applyFont="1" applyFill="1" applyBorder="1" applyAlignment="1">
      <x:alignment vertical="center"/>
    </x:xf>
    <x:xf numFmtId="200" fontId="6" fillId="4" borderId="9" xfId="0" applyNumberFormat="1" applyFont="1" applyFill="1" applyBorder="1" applyAlignment="1">
      <x:alignment vertical="center"/>
    </x:xf>
    <x:xf numFmtId="201" fontId="6" fillId="4" borderId="11" xfId="0" applyNumberFormat="1" applyFont="1" applyFill="1" applyBorder="1" applyAlignment="1">
      <x:alignment vertical="center"/>
    </x:xf>
    <x:xf numFmtId="201" fontId="6" fillId="4" borderId="12" xfId="0" applyNumberFormat="1" applyFont="1" applyFill="1" applyBorder="1" applyAlignment="1">
      <x:alignment vertical="center"/>
    </x:xf>
    <x:xf numFmtId="202" fontId="5" fillId="3" borderId="17" xfId="0" applyNumberFormat="1" applyFont="1" applyFill="1" applyBorder="1" applyAlignment="1">
      <x:alignment vertical="center"/>
    </x:xf>
    <x:xf numFmtId="202" fontId="5" fillId="3" borderId="18" xfId="0" applyNumberFormat="1" applyFont="1" applyFill="1" applyBorder="1" applyAlignment="1">
      <x:alignment vertical="center"/>
    </x:xf>
    <x:xf numFmtId="200" fontId="5" fillId="3" borderId="17" xfId="0" applyNumberFormat="1" applyFont="1" applyFill="1" applyBorder="1" applyAlignment="1">
      <x:alignment vertical="center"/>
    </x:xf>
    <x:xf numFmtId="200" fontId="5" fillId="3" borderId="18" xfId="0" applyNumberFormat="1" applyFont="1" applyFill="1" applyBorder="1" applyAlignment="1">
      <x:alignment vertical="center"/>
    </x:xf>
    <x:xf numFmtId="203" fontId="5" fillId="3" borderId="17" xfId="0" applyNumberFormat="1" applyFont="1" applyFill="1" applyBorder="1" applyAlignment="1">
      <x:alignment vertical="center"/>
    </x:xf>
    <x:xf numFmtId="203" fontId="5" fillId="3" borderId="18" xfId="0" applyNumberFormat="1" applyFont="1" applyFill="1" applyBorder="1" applyAlignment="1">
      <x:alignment vertical="center"/>
    </x:xf>
    <x:xf numFmtId="200" fontId="5" fillId="3" borderId="20" xfId="0" applyNumberFormat="1" applyFont="1" applyFill="1" applyBorder="1" applyAlignment="1">
      <x:alignment vertical="center"/>
    </x:xf>
    <x:xf numFmtId="200" fontId="5" fillId="3" borderId="21" xfId="0" applyNumberFormat="1" applyFont="1" applyFill="1" applyBorder="1" applyAlignment="1">
      <x:alignment vertical="center"/>
    </x:xf>
    <x:xf numFmtId="200" fontId="1" fillId="0" borderId="14" xfId="0" applyNumberFormat="1" applyFont="1" applyFill="1" applyBorder="1" applyAlignment="1">
      <x:alignment vertical="center"/>
    </x:xf>
    <x:xf numFmtId="200" fontId="1" fillId="0" borderId="15" xfId="0" applyNumberFormat="1" applyFont="1" applyFill="1" applyBorder="1" applyAlignment="1">
      <x:alignment vertical="center"/>
    </x:xf>
    <x:xf numFmtId="200" fontId="1" fillId="0" borderId="17" xfId="0" applyNumberFormat="1" applyFont="1" applyFill="1" applyBorder="1" applyAlignment="1">
      <x:alignment vertical="center"/>
    </x:xf>
    <x:xf numFmtId="200" fontId="1" fillId="0" borderId="18" xfId="0" applyNumberFormat="1" applyFont="1" applyFill="1" applyBorder="1" applyAlignment="1">
      <x:alignment vertical="center"/>
    </x:xf>
    <x:xf numFmtId="201" fontId="1" fillId="0" borderId="17" xfId="0" applyNumberFormat="1" applyFont="1" applyFill="1" applyBorder="1" applyAlignment="1">
      <x:alignment vertical="center"/>
    </x:xf>
    <x:xf numFmtId="201" fontId="1" fillId="0" borderId="18" xfId="0" applyNumberFormat="1" applyFont="1" applyFill="1" applyBorder="1" applyAlignment="1">
      <x:alignment vertical="center"/>
    </x:xf>
    <x:xf numFmtId="201" fontId="1" fillId="0" borderId="20" xfId="0" applyNumberFormat="1" applyFont="1" applyFill="1" applyBorder="1" applyAlignment="1">
      <x:alignment vertical="center"/>
    </x:xf>
    <x:xf numFmtId="201" fontId="1" fillId="0" borderId="21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4" xfId="0" applyNumberFormat="1" applyFont="1" applyFill="1" applyBorder="1"/>
    <x:xf numFmtId="0" fontId="1" fillId="0" borderId="6" xfId="0" applyNumberFormat="1" applyFont="1" applyFill="1" applyBorder="1"/>
    <x:xf numFmtId="0" fontId="7" fillId="0" borderId="7" xfId="0" applyNumberFormat="1" applyFont="1" applyFill="1" applyBorder="1"/>
    <x:xf numFmtId="0" fontId="1" fillId="0" borderId="9" xfId="0" applyNumberFormat="1" applyFont="1" applyFill="1" applyBorder="1"/>
    <x:xf numFmtId="0" fontId="7" fillId="0" borderId="10" xfId="0" applyNumberFormat="1" applyFont="1" applyFill="1" applyBorder="1"/>
    <x:xf numFmtId="0" fontId="1" fillId="0" borderId="12" xfId="0" applyNumberFormat="1" applyFont="1" applyFill="1" applyBorder="1"/>
    <x:xf numFmtId="0" fontId="7" fillId="4" borderId="4" xfId="0" applyNumberFormat="1" applyFont="1" applyFill="1" applyBorder="1"/>
    <x:xf numFmtId="0" fontId="7" fillId="4" borderId="7" xfId="0" applyNumberFormat="1" applyFont="1" applyFill="1" applyBorder="1"/>
    <x:xf numFmtId="0" fontId="7" fillId="4" borderId="10" xfId="0" applyNumberFormat="1" applyFont="1" applyFill="1" applyBorder="1"/>
    <x:xf numFmtId="0" fontId="1" fillId="0" borderId="6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0" borderId="12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79a24571e45a6" /><Relationship Type="http://schemas.openxmlformats.org/officeDocument/2006/relationships/theme" Target="/xl/theme/theme1.xml" Id="R2d714a2f06dd4c96" /><Relationship Type="http://schemas.openxmlformats.org/officeDocument/2006/relationships/sharedStrings" Target="/xl/sharedStrings.xml" Id="Ra78721a7a5e24c16" /><Relationship Type="http://schemas.openxmlformats.org/officeDocument/2006/relationships/worksheet" Target="/xl/worksheets/sheet1.xml" Id="R1f41c8c811f04807" /><Relationship Type="http://schemas.openxmlformats.org/officeDocument/2006/relationships/worksheet" Target="/xl/worksheets/sheet2.xml" Id="R60272cdb80a144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292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3" max="3" width="31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3" hidden="0" customWidth="1"/>
    <x:col min="9" max="9" width="15" hidden="0" customWidth="1"/>
    <x:col min="10" max="10" width="15" hidden="0" customWidth="1"/>
    <x:col min="11" max="11" width="15" hidden="0" customWidth="1"/>
  </x:cols>
  <x:sheetData>
    <x:row r="2" ht="26" customHeight="1">
      <x:c r="C2" s="3" t="str">
        <x:v>Service pricing worksheet</x:v>
      </x:c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C3" s="4" t="str">
        <x:v>Compare four project options. Yellow cells are editable; calculated cells update automatically.</x:v>
      </x:c>
      <x:c r="D3" s="2"/>
      <x:c r="E3" s="2"/>
      <x:c r="F3" s="2"/>
      <x:c r="G3" s="2"/>
      <x:c r="H3" s="2"/>
      <x:c r="I3" s="2"/>
      <x:c r="J3" s="2"/>
      <x:c r="K3" s="2"/>
    </x:row>
    <x:row r="4">
      <x:c r="C4" s="2"/>
      <x:c r="D4" s="2"/>
      <x:c r="E4" s="2"/>
      <x:c r="F4" s="2"/>
      <x:c r="G4" s="2"/>
      <x:c r="H4" s="2"/>
      <x:c r="I4" s="2"/>
      <x:c r="J4" s="2"/>
      <x:c r="K4" s="2"/>
    </x:row>
    <x:row r="5" ht="22" customHeight="1">
      <x:c r="C5" s="13" t="str">
        <x:v>Summary</x:v>
      </x:c>
      <x:c r="D5" s="11" t="str">
        <x:v>Standard</x:v>
      </x:c>
      <x:c r="E5" s="11" t="str">
        <x:v>Lean</x:v>
      </x:c>
      <x:c r="F5" s="11" t="str">
        <x:v>Expanded</x:v>
      </x:c>
      <x:c r="G5" s="12" t="str">
        <x:v>Custom</x:v>
      </x:c>
      <x:c r="H5" s="2"/>
      <x:c r="I5" s="70" t="str">
        <x:v>Notes</x:v>
      </x:c>
      <x:c r="J5" s="70" t="str"/>
      <x:c r="K5" s="70" t="str"/>
    </x:row>
    <x:row r="6" ht="24" customHeight="1">
      <x:c r="C6" s="42" t="str">
        <x:v>Working quote</x:v>
      </x:c>
      <x:c r="D6" s="48" t="n">
        <x:f>D27</x:f>
        <x:v>3138.47</x:v>
      </x:c>
      <x:c r="E6" s="48" t="n">
        <x:f>E27</x:f>
        <x:v>2646.16</x:v>
      </x:c>
      <x:c r="F6" s="48" t="n">
        <x:f>F27</x:f>
        <x:v>4123.08</x:v>
      </x:c>
      <x:c r="G6" s="49" t="n">
        <x:f>G27</x:f>
        <x:v>3000</x:v>
      </x:c>
      <x:c r="H6" s="2"/>
      <x:c r="I6" s="72" t="str">
        <x:v>Gross margin is profit divided by the client price. It is not the same as marking cost up by the target percentage.</x:v>
      </x:c>
      <x:c r="J6" s="72"/>
      <x:c r="K6" s="72"/>
    </x:row>
    <x:row r="7" ht="24" customHeight="1">
      <x:c r="C7" s="43" t="str">
        <x:v>Gross profit</x:v>
      </x:c>
      <x:c r="D7" s="50" t="n">
        <x:f>D28</x:f>
        <x:v>1098.4699999999998</x:v>
      </x:c>
      <x:c r="E7" s="50" t="n">
        <x:f>E28</x:f>
        <x:v>926.1599999999999</x:v>
      </x:c>
      <x:c r="F7" s="50" t="n">
        <x:f>F28</x:f>
        <x:v>1443.08</x:v>
      </x:c>
      <x:c r="G7" s="51" t="n">
        <x:f>G28</x:f>
        <x:v>840</x:v>
      </x:c>
      <x:c r="H7" s="2"/>
      <x:c r="I7" s="72"/>
      <x:c r="J7" s="72"/>
      <x:c r="K7" s="72"/>
    </x:row>
    <x:row r="8" ht="24" customHeight="1">
      <x:c r="C8" s="44" t="str">
        <x:v>Gross margin</x:v>
      </x:c>
      <x:c r="D8" s="52" t="n">
        <x:f>D29</x:f>
        <x:v>0.35000175244625564</x:v>
      </x:c>
      <x:c r="E8" s="52" t="n">
        <x:f>E29</x:f>
        <x:v>0.3500015116243915</x:v>
      </x:c>
      <x:c r="F8" s="52" t="n">
        <x:f>F29</x:f>
        <x:v>0.35000048507426484</x:v>
      </x:c>
      <x:c r="G8" s="53" t="n">
        <x:f>G29</x:f>
        <x:v>0.28</x:v>
      </x:c>
      <x:c r="H8" s="2"/>
      <x:c r="I8" s="72"/>
      <x:c r="J8" s="72"/>
      <x:c r="K8" s="72"/>
    </x:row>
    <x:row r="9" ht="22" customHeight="1">
      <x:c r="C9" s="2"/>
      <x:c r="D9" s="2"/>
      <x:c r="E9" s="2"/>
      <x:c r="F9" s="2"/>
      <x:c r="G9" s="2"/>
      <x:c r="H9" s="2"/>
      <x:c r="I9" s="72"/>
      <x:c r="J9" s="72"/>
      <x:c r="K9" s="72"/>
    </x:row>
    <x:row r="10" ht="22" customHeight="1">
      <x:c r="C10" s="13" t="str">
        <x:v>Editable inputs</x:v>
      </x:c>
      <x:c r="D10" s="11" t="str">
        <x:v>Standard</x:v>
      </x:c>
      <x:c r="E10" s="11" t="str">
        <x:v>Lean</x:v>
      </x:c>
      <x:c r="F10" s="11" t="str">
        <x:v>Expanded</x:v>
      </x:c>
      <x:c r="G10" s="12" t="str">
        <x:v>Custom</x:v>
      </x:c>
      <x:c r="H10" s="2"/>
      <x:c r="I10" s="73" t="str">
        <x:v>Pre-tax planning</x:v>
      </x:c>
      <x:c r="J10" s="72"/>
      <x:c r="K10" s="72"/>
    </x:row>
    <x:row r="11" ht="24" customHeight="1">
      <x:c r="C11" s="27" t="str">
        <x:v>Option name</x:v>
      </x:c>
      <x:c r="D11" s="28" t="str">
        <x:v>Standard</x:v>
      </x:c>
      <x:c r="E11" s="28" t="str">
        <x:v>Lean</x:v>
      </x:c>
      <x:c r="F11" s="28" t="str">
        <x:v>Expanded</x:v>
      </x:c>
      <x:c r="G11" s="29" t="str">
        <x:v>Custom</x:v>
      </x:c>
      <x:c r="H11" s="2"/>
      <x:c r="I11" s="72" t="str">
        <x:v>Enter costs and quote values before tax. Review scope, payment terms, tax, and local requirements before sending a client quote.</x:v>
      </x:c>
      <x:c r="J11" s="72"/>
      <x:c r="K11" s="72"/>
    </x:row>
    <x:row r="12" ht="24" customHeight="1">
      <x:c r="C12" s="30" t="str">
        <x:v>Labor hours</x:v>
      </x:c>
      <x:c r="D12" s="54" t="n">
        <x:v>20</x:v>
      </x:c>
      <x:c r="E12" s="54" t="n">
        <x:v>16</x:v>
      </x:c>
      <x:c r="F12" s="54" t="n">
        <x:v>25</x:v>
      </x:c>
      <x:c r="G12" s="55" t="n">
        <x:v>20</x:v>
      </x:c>
      <x:c r="H12" s="2"/>
      <x:c r="I12" s="72"/>
      <x:c r="J12" s="72"/>
      <x:c r="K12" s="72"/>
    </x:row>
    <x:row r="13" ht="24" customHeight="1">
      <x:c r="C13" s="30" t="str">
        <x:v>Internal hourly cost</x:v>
      </x:c>
      <x:c r="D13" s="56" t="n">
        <x:v>60</x:v>
      </x:c>
      <x:c r="E13" s="56" t="n">
        <x:v>60</x:v>
      </x:c>
      <x:c r="F13" s="56" t="n">
        <x:v>66</x:v>
      </x:c>
      <x:c r="G13" s="57" t="n">
        <x:v>60</x:v>
      </x:c>
      <x:c r="H13" s="2"/>
      <x:c r="I13" s="72"/>
      <x:c r="J13" s="72"/>
      <x:c r="K13" s="72"/>
    </x:row>
    <x:row r="14" ht="22" customHeight="1">
      <x:c r="C14" s="30" t="str">
        <x:v>Materials</x:v>
      </x:c>
      <x:c r="D14" s="56" t="n">
        <x:v>260</x:v>
      </x:c>
      <x:c r="E14" s="56" t="n">
        <x:v>200</x:v>
      </x:c>
      <x:c r="F14" s="56" t="n">
        <x:v>330</x:v>
      </x:c>
      <x:c r="G14" s="57" t="n">
        <x:v>260</x:v>
      </x:c>
      <x:c r="H14" s="2"/>
      <x:c r="I14" s="72"/>
      <x:c r="J14" s="72"/>
      <x:c r="K14" s="72"/>
    </x:row>
    <x:row r="15" ht="22" customHeight="1">
      <x:c r="C15" s="30" t="str">
        <x:v>Subcontractors</x:v>
      </x:c>
      <x:c r="D15" s="56" t="n">
        <x:v>400</x:v>
      </x:c>
      <x:c r="E15" s="56" t="n">
        <x:v>300</x:v>
      </x:c>
      <x:c r="F15" s="56" t="n">
        <x:v>520</x:v>
      </x:c>
      <x:c r="G15" s="57" t="n">
        <x:v>400</x:v>
      </x:c>
      <x:c r="H15" s="2"/>
      <x:c r="I15" s="73" t="str">
        <x:v>Override behavior</x:v>
      </x:c>
      <x:c r="J15" s="72"/>
      <x:c r="K15" s="72"/>
    </x:row>
    <x:row r="16" ht="24" customHeight="1">
      <x:c r="C16" s="30" t="str">
        <x:v>Allocated overhead</x:v>
      </x:c>
      <x:c r="D16" s="56" t="n">
        <x:v>180</x:v>
      </x:c>
      <x:c r="E16" s="56" t="n">
        <x:v>260</x:v>
      </x:c>
      <x:c r="F16" s="56" t="n">
        <x:v>180</x:v>
      </x:c>
      <x:c r="G16" s="57" t="n">
        <x:v>180</x:v>
      </x:c>
      <x:c r="H16" s="2"/>
      <x:c r="I16" s="72" t="str">
        <x:v>Leave the client quote override blank to use the required quote. Enter a value to reverse-calculate profit and margin at that price.</x:v>
      </x:c>
      <x:c r="J16" s="72"/>
      <x:c r="K16" s="72"/>
    </x:row>
    <x:row r="17" ht="24" customHeight="1">
      <x:c r="C17" s="30" t="str">
        <x:v>Other costs</x:v>
      </x:c>
      <x:c r="D17" s="56" t="n">
        <x:v>0</x:v>
      </x:c>
      <x:c r="E17" s="56" t="n">
        <x:v>0</x:v>
      </x:c>
      <x:c r="F17" s="56" t="n">
        <x:v>0</x:v>
      </x:c>
      <x:c r="G17" s="57" t="n">
        <x:v>120</x:v>
      </x:c>
      <x:c r="H17" s="2"/>
      <x:c r="I17" s="72"/>
      <x:c r="J17" s="72"/>
      <x:c r="K17" s="72"/>
    </x:row>
    <x:row r="18" ht="24" customHeight="1">
      <x:c r="C18" s="30" t="str">
        <x:v>Target gross margin</x:v>
      </x:c>
      <x:c r="D18" s="58" t="n">
        <x:v>0.35</x:v>
      </x:c>
      <x:c r="E18" s="58" t="n">
        <x:v>0.35</x:v>
      </x:c>
      <x:c r="F18" s="58" t="n">
        <x:v>0.35</x:v>
      </x:c>
      <x:c r="G18" s="59" t="n">
        <x:v>0.35</x:v>
      </x:c>
      <x:c r="H18" s="2"/>
      <x:c r="I18" s="72"/>
      <x:c r="J18" s="72"/>
      <x:c r="K18" s="72"/>
    </x:row>
    <x:row r="19" ht="22" customHeight="1">
      <x:c r="C19" s="30" t="str">
        <x:v>Discount</x:v>
      </x:c>
      <x:c r="D19" s="58" t="n">
        <x:v>0</x:v>
      </x:c>
      <x:c r="E19" s="58" t="n">
        <x:v>0.05</x:v>
      </x:c>
      <x:c r="F19" s="58" t="n">
        <x:v>0</x:v>
      </x:c>
      <x:c r="G19" s="59" t="n">
        <x:v>0.1</x:v>
      </x:c>
      <x:c r="H19" s="2"/>
      <x:c r="I19" s="2"/>
      <x:c r="J19" s="2"/>
      <x:c r="K19" s="2"/>
    </x:row>
    <x:row r="20" ht="22" customHeight="1">
      <x:c r="C20" s="33" t="str">
        <x:v>Client quote override (optional)</x:v>
      </x:c>
      <x:c r="D20" s="60"/>
      <x:c r="E20" s="60"/>
      <x:c r="F20" s="60"/>
      <x:c r="G20" s="61" t="n">
        <x:v>3000</x:v>
      </x:c>
      <x:c r="H20" s="2"/>
      <x:c r="I20" s="2"/>
      <x:c r="J20" s="2"/>
      <x:c r="K20" s="2"/>
    </x:row>
    <x:row r="21" ht="22" customHeight="1"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2" customHeight="1"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2" customHeight="1">
      <x:c r="C23" s="13" t="str">
        <x:v>Calculations</x:v>
      </x:c>
      <x:c r="D23" s="11" t="str">
        <x:v>Standard</x:v>
      </x:c>
      <x:c r="E23" s="11" t="str">
        <x:v>Lean</x:v>
      </x:c>
      <x:c r="F23" s="11" t="str">
        <x:v>Expanded</x:v>
      </x:c>
      <x:c r="G23" s="12" t="str">
        <x:v>Custom</x:v>
      </x:c>
      <x:c r="H23" s="2"/>
      <x:c r="I23" s="2"/>
      <x:c r="J23" s="2"/>
      <x:c r="K23" s="2"/>
    </x:row>
    <x:row r="24" ht="22" customHeight="1">
      <x:c r="C24" s="45" t="str">
        <x:v>Labor cost</x:v>
      </x:c>
      <x:c r="D24" s="62" t="n">
        <x:f>D12*D13</x:f>
        <x:v>1200</x:v>
      </x:c>
      <x:c r="E24" s="62" t="n">
        <x:f>E12*E13</x:f>
        <x:v>960</x:v>
      </x:c>
      <x:c r="F24" s="62" t="n">
        <x:f>F12*F13</x:f>
        <x:v>1650</x:v>
      </x:c>
      <x:c r="G24" s="63" t="n">
        <x:f>G12*G13</x:f>
        <x:v>1200</x:v>
      </x:c>
      <x:c r="H24" s="2"/>
      <x:c r="I24" s="2"/>
      <x:c r="J24" s="2"/>
      <x:c r="K24" s="2"/>
    </x:row>
    <x:row r="25" ht="22" customHeight="1">
      <x:c r="C25" s="46" t="str">
        <x:v>Total cost</x:v>
      </x:c>
      <x:c r="D25" s="64" t="n">
        <x:f>SUM(D24,D14:D17)</x:f>
        <x:v>2040</x:v>
      </x:c>
      <x:c r="E25" s="64" t="n">
        <x:f>SUM(E24,E14:E17)</x:f>
        <x:v>1720</x:v>
      </x:c>
      <x:c r="F25" s="64" t="n">
        <x:f>SUM(F24,F14:F17)</x:f>
        <x:v>2680</x:v>
      </x:c>
      <x:c r="G25" s="65" t="n">
        <x:f>SUM(G24,G14:G17)</x:f>
        <x:v>2160</x:v>
      </x:c>
      <x:c r="H25" s="2"/>
      <x:c r="I25" s="2"/>
      <x:c r="J25" s="2"/>
      <x:c r="K25" s="2"/>
    </x:row>
    <x:row r="26" ht="22" customHeight="1">
      <x:c r="C26" s="46" t="str">
        <x:v>Required quote</x:v>
      </x:c>
      <x:c r="D26" s="64" t="n">
        <x:f>ROUNDUP(D25/(1-D18),2)</x:f>
        <x:v>3138.47</x:v>
      </x:c>
      <x:c r="E26" s="64" t="n">
        <x:f>ROUNDUP(E25/(1-E18),2)</x:f>
        <x:v>2646.16</x:v>
      </x:c>
      <x:c r="F26" s="64" t="n">
        <x:f>ROUNDUP(F25/(1-F18),2)</x:f>
        <x:v>4123.08</x:v>
      </x:c>
      <x:c r="G26" s="65" t="n">
        <x:f>ROUNDUP(G25/(1-G18),2)</x:f>
        <x:v>3323.08</x:v>
      </x:c>
      <x:c r="H26" s="2"/>
      <x:c r="I26" s="2"/>
      <x:c r="J26" s="2"/>
      <x:c r="K26" s="2"/>
    </x:row>
    <x:row r="27" ht="22" customHeight="1">
      <x:c r="C27" s="46" t="str">
        <x:v>Working quote</x:v>
      </x:c>
      <x:c r="D27" s="64" t="n">
        <x:f>IF(D20="",D26,D20)</x:f>
        <x:v>3138.47</x:v>
      </x:c>
      <x:c r="E27" s="64" t="n">
        <x:f>IF(E20="",E26,E20)</x:f>
        <x:v>2646.16</x:v>
      </x:c>
      <x:c r="F27" s="64" t="n">
        <x:f>IF(F20="",F26,F20)</x:f>
        <x:v>4123.08</x:v>
      </x:c>
      <x:c r="G27" s="65" t="n">
        <x:f>IF(G20="",G26,G20)</x:f>
        <x:v>3000</x:v>
      </x:c>
      <x:c r="H27" s="2"/>
      <x:c r="I27" s="2"/>
      <x:c r="J27" s="2"/>
      <x:c r="K27" s="2"/>
    </x:row>
    <x:row r="28" ht="22" customHeight="1">
      <x:c r="C28" s="46" t="str">
        <x:v>Gross profit</x:v>
      </x:c>
      <x:c r="D28" s="64" t="n">
        <x:f>D27-D25</x:f>
        <x:v>1098.4699999999998</x:v>
      </x:c>
      <x:c r="E28" s="64" t="n">
        <x:f>E27-E25</x:f>
        <x:v>926.1599999999999</x:v>
      </x:c>
      <x:c r="F28" s="64" t="n">
        <x:f>F27-F25</x:f>
        <x:v>1443.08</x:v>
      </x:c>
      <x:c r="G28" s="65" t="n">
        <x:f>G27-G25</x:f>
        <x:v>840</x:v>
      </x:c>
      <x:c r="H28" s="2"/>
      <x:c r="I28" s="2"/>
      <x:c r="J28" s="2"/>
      <x:c r="K28" s="2"/>
    </x:row>
    <x:row r="29" ht="22" customHeight="1">
      <x:c r="C29" s="46" t="str">
        <x:v>Gross margin</x:v>
      </x:c>
      <x:c r="D29" s="66" t="n">
        <x:f>IF(D27=0,"n.a.",D28/D27)</x:f>
        <x:v>0.35000175244625564</x:v>
      </x:c>
      <x:c r="E29" s="66" t="n">
        <x:f>IF(E27=0,"n.a.",E28/E27)</x:f>
        <x:v>0.3500015116243915</x:v>
      </x:c>
      <x:c r="F29" s="66" t="n">
        <x:f>IF(F27=0,"n.a.",F28/F27)</x:f>
        <x:v>0.35000048507426484</x:v>
      </x:c>
      <x:c r="G29" s="67" t="n">
        <x:f>IF(G27=0,"n.a.",G28/G27)</x:f>
        <x:v>0.28</x:v>
      </x:c>
      <x:c r="H29" s="2"/>
      <x:c r="I29" s="2"/>
      <x:c r="J29" s="2"/>
      <x:c r="K29" s="2"/>
    </x:row>
    <x:row r="30" ht="22" customHeight="1">
      <x:c r="C30" s="46" t="str">
        <x:v>Discounted quote</x:v>
      </x:c>
      <x:c r="D30" s="64" t="n">
        <x:f>ROUND(D27*(1-D19),2)</x:f>
        <x:v>3138.47</x:v>
      </x:c>
      <x:c r="E30" s="64" t="n">
        <x:f>ROUND(E27*(1-E19),2)</x:f>
        <x:v>2513.85</x:v>
      </x:c>
      <x:c r="F30" s="64" t="n">
        <x:f>ROUND(F27*(1-F19),2)</x:f>
        <x:v>4123.08</x:v>
      </x:c>
      <x:c r="G30" s="65" t="n">
        <x:f>ROUND(G27*(1-G19),2)</x:f>
        <x:v>2700</x:v>
      </x:c>
      <x:c r="H30" s="2"/>
      <x:c r="I30" s="2"/>
      <x:c r="J30" s="2"/>
      <x:c r="K30" s="2"/>
    </x:row>
    <x:row r="31" ht="22" customHeight="1">
      <x:c r="C31" s="47" t="str">
        <x:v>Discounted gross margin</x:v>
      </x:c>
      <x:c r="D31" s="68" t="n">
        <x:f>IF(D30=0,"n.a.",(D30-D25)/D30)</x:f>
        <x:v>0.35000175244625564</x:v>
      </x:c>
      <x:c r="E31" s="68" t="n">
        <x:f>IF(E30=0,"n.a.",(E30-E25)/E30)</x:f>
        <x:v>0.31579052051633943</x:v>
      </x:c>
      <x:c r="F31" s="68" t="n">
        <x:f>IF(F30=0,"n.a.",(F30-F25)/F30)</x:f>
        <x:v>0.35000048507426484</x:v>
      </x:c>
      <x:c r="G31" s="69" t="n">
        <x:f>IF(G30=0,"n.a.",(G30-G25)/G30)</x:f>
        <x:v>0.2</x:v>
      </x:c>
      <x:c r="H31" s="2"/>
      <x:c r="I31" s="2"/>
      <x:c r="J31" s="2"/>
      <x:c r="K31" s="2"/>
    </x:row>
  </x:sheetData>
  <x:mergeCells>
    <x:mergeCell ref="C2:G2"/>
    <x:mergeCell ref="C3:G3"/>
    <x:mergeCell ref="I6:K8"/>
    <x:mergeCell ref="I11:K13"/>
    <x:mergeCell ref="I16:K18"/>
  </x:mergeCells>
  <x:dataValidations count="5">
    <x:dataValidation type="decimal" operator="between" sqref="D12:G12">
      <x:formula1>0</x:formula1>
      <x:formula2>10000</x:formula2>
    </x:dataValidation>
    <x:dataValidation type="decimal" operator="between" sqref="D13:G17">
      <x:formula1>0</x:formula1>
      <x:formula2>10000000</x:formula2>
    </x:dataValidation>
    <x:dataValidation type="decimal" operator="between" sqref="D18:G18">
      <x:formula1>0</x:formula1>
      <x:formula2>0.95</x:formula2>
    </x:dataValidation>
    <x:dataValidation type="decimal" operator="between" sqref="D19:G19">
      <x:formula1>0</x:formula1>
      <x:formula2>1</x:formula2>
    </x:dataValidation>
    <x:dataValidation type="decimal" operator="between" sqref="D20:G20">
      <x:formula1>0</x:formula1>
      <x:formula2>10000000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8DAB6"/>
  </x:sheetPr>
  <x:sheetViews>
    <x:sheetView showGridLines="0" workbookViewId="0"/>
  </x:sheetViews>
  <x:sheetFormatPr defaultRowHeight="15"/>
  <x:cols>
    <x:col min="3" max="3" width="24" hidden="0" customWidth="1"/>
    <x:col min="4" max="4" width="62" hidden="0" customWidth="1"/>
  </x:cols>
  <x:sheetData>
    <x:row r="2">
      <x:c r="C2" s="74" t="str">
        <x:v>Using the service pricing worksheet</x:v>
      </x:c>
      <x:c r="D2" s="1"/>
      <x:c r="E2" s="1"/>
      <x:c r="F2" s="1"/>
      <x:c r="G2" s="1"/>
    </x:row>
    <x:row r="3">
      <x:c r="C3" s="1"/>
      <x:c r="D3" s="1"/>
      <x:c r="E3" s="1"/>
      <x:c r="F3" s="1"/>
      <x:c r="G3" s="1"/>
    </x:row>
    <x:row r="4" ht="42" customHeight="1">
      <x:c r="C4" s="82" t="str">
        <x:v>1. Name each option</x:v>
      </x:c>
      <x:c r="D4" s="85" t="str">
        <x:v>Use each column for a scope or delivery choice.</x:v>
      </x:c>
      <x:c r="E4" s="1"/>
      <x:c r="F4" s="1"/>
      <x:c r="G4" s="1"/>
    </x:row>
    <x:row r="5" ht="42" customHeight="1">
      <x:c r="C5" s="83" t="str">
        <x:v>2. Enter internal costs</x:v>
      </x:c>
      <x:c r="D5" s="86" t="str">
        <x:v>Labor uses hours × internal hourly cost. Add project materials, outside help, overhead, and other costs.</x:v>
      </x:c>
      <x:c r="E5" s="1"/>
      <x:c r="F5" s="1"/>
      <x:c r="G5" s="1"/>
    </x:row>
    <x:row r="6" ht="42" customHeight="1">
      <x:c r="C6" s="83" t="str">
        <x:v>3. Set the target margin</x:v>
      </x:c>
      <x:c r="D6" s="86" t="str">
        <x:v>Gross margin is profit ÷ client price. The worksheet calculates the required quote.</x:v>
      </x:c>
      <x:c r="E6" s="1"/>
      <x:c r="F6" s="1"/>
      <x:c r="G6" s="1"/>
    </x:row>
    <x:row r="7" ht="42" customHeight="1">
      <x:c r="C7" s="83" t="str">
        <x:v>4. Test a client price</x:v>
      </x:c>
      <x:c r="D7" s="86" t="str">
        <x:v>Enter an optional override to see profit and margin at that quote. Leave it blank to use the required quote.</x:v>
      </x:c>
      <x:c r="E7" s="1"/>
      <x:c r="F7" s="1"/>
      <x:c r="G7" s="1"/>
    </x:row>
    <x:row r="8" ht="42" customHeight="1">
      <x:c r="C8" s="84" t="str">
        <x:v>5. Test a discount</x:v>
      </x:c>
      <x:c r="D8" s="87" t="str">
        <x:v>Enter a discount percentage to see the discounted price and margin.</x:v>
      </x:c>
      <x:c r="E8" s="1"/>
      <x:c r="F8" s="1"/>
      <x:c r="G8" s="1"/>
    </x:row>
    <x:row r="9">
      <x:c r="C9" s="1"/>
      <x:c r="D9" s="1"/>
      <x:c r="E9" s="1"/>
      <x:c r="F9" s="1"/>
      <x:c r="G9" s="1"/>
    </x:row>
    <x:row r="10">
      <x:c r="C10" s="1"/>
      <x:c r="D10" s="1"/>
      <x:c r="E10" s="1"/>
      <x:c r="F10" s="1"/>
      <x:c r="G10" s="1"/>
    </x:row>
    <x:row r="11" ht="34" customHeight="1">
      <x:c r="C11" s="90" t="str">
        <x:v>This workbook is an internal pre-tax estimate, not a contract, invoice, tax calculation, or professional pricing recommendation.</x:v>
      </x:c>
      <x:c r="D11" s="90"/>
      <x:c r="E11" s="90"/>
      <x:c r="F11" s="90"/>
      <x:c r="G11" s="90"/>
    </x:row>
  </x:sheetData>
  <x:mergeCells>
    <x:mergeCell ref="C2:G2"/>
    <x:mergeCell ref="C11:G11"/>
  </x:mergeCells>
  <x:pageMargins left="0.7" right="0.7" top="0.75" bottom="0.75" header="0.3" footer="0.3"/>
</x:worksheet>
</file>